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11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<sst xmlns="http://schemas.openxmlformats.org/spreadsheetml/2006/main" count="24" uniqueCount="24">
  <si>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BDI para Construção de Edifícios</t>
  </si>
  <si>
    <t>ADMINISTRAÇÃO CENTRAL</t>
  </si>
  <si>
    <t>RISCO</t>
  </si>
  <si>
    <t>GARANTIA + SEGUROS</t>
  </si>
  <si>
    <t>DESPESAS FINANCEIRAS</t>
  </si>
  <si>
    <t>LUCRO</t>
  </si>
  <si>
    <t>COFINS</t>
  </si>
  <si>
    <t>PIS</t>
  </si>
  <si>
    <t>ISS (50%)</t>
  </si>
  <si>
    <t>CPRB</t>
  </si>
  <si>
    <t>Proposto:</t>
  </si>
  <si>
    <t>1+AC+S+R+G</t>
  </si>
  <si>
    <t>1+DF</t>
  </si>
  <si>
    <t>1+L</t>
  </si>
  <si>
    <t>1-I</t>
  </si>
  <si>
    <t>NUMERADOR</t>
  </si>
  <si>
    <t>DENOMINADOR</t>
  </si>
  <si>
    <t>FRAÇÃO</t>
  </si>
  <si>
    <t>BDI PROPOSTO</t>
  </si>
  <si>
    <t>MEDIO</t>
  </si>
  <si>
    <t>3 QUARTIL</t>
  </si>
  <si>
    <t>1 QUARTIL</t>
  </si>
  <si>
    <t xml:space="preserve">BDI: Para municípios isentos de ISS: 16% a 19%
BDI: Para municípios com ISS = 2%: 18% a 22%, 
BDI: ISS diferente das situações acima: Poderão ser aceitos percentuais de BDI diferentes dos indicados nos itens mediante justificativa da construtora, levando-se sempre em consideração as peculiaridades de cada caso concreto.
</t>
  </si>
  <si>
    <t>PROPOSTO PELA EO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</si>
</sst>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0%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Alignment="1">
      <alignment/>
    </xf>
    <xf numFmtId="10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10" fontId="4" fillId="4" borderId="1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5</xdr:col>
      <xdr:colOff>1000125</xdr:colOff>
      <xdr:row>16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0"/>
          <a:ext cx="57912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</xdr:row>
      <xdr:rowOff>28575</xdr:rowOff>
    </xdr:from>
    <xdr:to>
      <xdr:col>19</xdr:col>
      <xdr:colOff>419100</xdr:colOff>
      <xdr:row>6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90525"/>
          <a:ext cx="6810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6</xdr:row>
      <xdr:rowOff>0</xdr:rowOff>
    </xdr:from>
    <xdr:to>
      <xdr:col>19</xdr:col>
      <xdr:colOff>381000</xdr:colOff>
      <xdr:row>15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1009650"/>
          <a:ext cx="67722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17</xdr:row>
      <xdr:rowOff>66675</xdr:rowOff>
    </xdr:from>
    <xdr:to>
      <xdr:col>19</xdr:col>
      <xdr:colOff>390525</xdr:colOff>
      <xdr:row>28</xdr:row>
      <xdr:rowOff>123825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2857500"/>
          <a:ext cx="68008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zoomScale="70" zoomScaleNormal="70" workbookViewId="0" topLeftCell="A1">
      <selection activeCell="G34" sqref="G34"/>
    </sheetView>
  </sheetViews>
  <sheetFormatPr defaultColWidth="9.140625" defaultRowHeight="12.75"/>
  <cols>
    <col min="2" max="2" width="24.8515625" style="0" customWidth="1"/>
    <col min="3" max="5" width="12.7109375" style="0" customWidth="1"/>
    <col min="6" max="6" width="22.57421875" style="0" customWidth="1"/>
  </cols>
  <sheetData>
    <row r="2" ht="15.75">
      <c r="I2" s="4" t="s">
        <v>0</v>
      </c>
    </row>
    <row r="18" spans="2:7" ht="113.25" customHeight="1">
      <c r="B18" s="8" t="s">
        <v>22</v>
      </c>
      <c r="C18" s="8"/>
      <c r="D18" s="8"/>
      <c r="E18" s="8"/>
      <c r="F18" s="8"/>
      <c r="G18" s="8"/>
    </row>
    <row r="22" spans="2:6" ht="12.75">
      <c r="B22" t="s">
        <v>10</v>
      </c>
      <c r="C22" t="s">
        <v>19</v>
      </c>
      <c r="D22" t="s">
        <v>21</v>
      </c>
      <c r="E22" t="s">
        <v>20</v>
      </c>
      <c r="F22" t="s">
        <v>23</v>
      </c>
    </row>
    <row r="23" spans="2:7" ht="12.75">
      <c r="B23" s="1" t="s">
        <v>1</v>
      </c>
      <c r="C23" s="5">
        <v>0.04</v>
      </c>
      <c r="D23" s="5">
        <v>0.03</v>
      </c>
      <c r="E23" s="5">
        <v>0.055</v>
      </c>
      <c r="F23" s="9">
        <v>0.055</v>
      </c>
      <c r="G23">
        <f>F23*22*4*0.3</f>
        <v>1.452</v>
      </c>
    </row>
    <row r="24" spans="2:7" ht="12.75">
      <c r="B24" s="1" t="s">
        <v>3</v>
      </c>
      <c r="C24" s="5">
        <v>0.008</v>
      </c>
      <c r="D24" s="5">
        <v>0.008</v>
      </c>
      <c r="E24" s="5">
        <v>0.01</v>
      </c>
      <c r="F24" s="9">
        <v>0.01</v>
      </c>
      <c r="G24">
        <f>1400/24</f>
        <v>58.333333333333336</v>
      </c>
    </row>
    <row r="25" spans="2:6" ht="12.75">
      <c r="B25" s="1" t="s">
        <v>2</v>
      </c>
      <c r="C25" s="5">
        <v>0.0127</v>
      </c>
      <c r="D25" s="5">
        <v>0.0097</v>
      </c>
      <c r="E25" s="5">
        <v>0.0127</v>
      </c>
      <c r="F25" s="9">
        <v>0.0127</v>
      </c>
    </row>
    <row r="26" spans="2:6" ht="12.75">
      <c r="B26" s="1" t="s">
        <v>4</v>
      </c>
      <c r="C26" s="5">
        <v>0.0123</v>
      </c>
      <c r="D26" s="5">
        <v>0.0059</v>
      </c>
      <c r="E26" s="5">
        <v>0.0139</v>
      </c>
      <c r="F26" s="9">
        <v>0.0139</v>
      </c>
    </row>
    <row r="27" spans="2:6" ht="12.75">
      <c r="B27" s="1" t="s">
        <v>5</v>
      </c>
      <c r="C27" s="5">
        <v>0</v>
      </c>
      <c r="D27" s="5">
        <v>0</v>
      </c>
      <c r="E27" s="5">
        <v>0</v>
      </c>
      <c r="F27" s="9">
        <v>0</v>
      </c>
    </row>
    <row r="28" spans="2:6" ht="12.75">
      <c r="B28" s="1" t="s">
        <v>6</v>
      </c>
      <c r="C28" s="2">
        <v>0</v>
      </c>
      <c r="D28" s="2">
        <v>0</v>
      </c>
      <c r="E28" s="2">
        <v>0</v>
      </c>
      <c r="F28" s="10">
        <v>0</v>
      </c>
    </row>
    <row r="29" spans="2:6" ht="12.75">
      <c r="B29" s="1" t="s">
        <v>7</v>
      </c>
      <c r="C29" s="2">
        <v>0</v>
      </c>
      <c r="D29" s="2">
        <v>0</v>
      </c>
      <c r="E29" s="2">
        <v>0</v>
      </c>
      <c r="F29" s="10">
        <v>0</v>
      </c>
    </row>
    <row r="30" spans="2:6" ht="12.75">
      <c r="B30" s="1" t="s">
        <v>8</v>
      </c>
      <c r="C30" s="2">
        <v>0</v>
      </c>
      <c r="D30" s="2">
        <v>0</v>
      </c>
      <c r="E30" s="2">
        <v>0</v>
      </c>
      <c r="F30" s="10">
        <v>0.033</v>
      </c>
    </row>
    <row r="31" spans="2:6" ht="12.75">
      <c r="B31" s="1" t="s">
        <v>9</v>
      </c>
      <c r="C31" s="2">
        <v>0</v>
      </c>
      <c r="D31" s="2">
        <v>0</v>
      </c>
      <c r="E31" s="2">
        <v>0</v>
      </c>
      <c r="F31" s="10"/>
    </row>
    <row r="33" spans="2:6" ht="12.75">
      <c r="B33" s="1" t="s">
        <v>11</v>
      </c>
      <c r="C33" s="3">
        <f>1+C23+C24+C25</f>
        <v>1.0607</v>
      </c>
      <c r="D33" s="3">
        <f>1+D23+D24+D25</f>
        <v>1.0477</v>
      </c>
      <c r="E33" s="3">
        <f>1+E23+E24+E25</f>
        <v>1.0776999999999999</v>
      </c>
      <c r="F33" s="3">
        <f>1+F23+F24+F25</f>
        <v>1.0776999999999999</v>
      </c>
    </row>
    <row r="34" spans="2:6" ht="12.75">
      <c r="B34" s="1" t="s">
        <v>12</v>
      </c>
      <c r="C34" s="3">
        <f aca="true" t="shared" si="0" ref="C34:E35">1+C26</f>
        <v>1.0123</v>
      </c>
      <c r="D34" s="3">
        <f t="shared" si="0"/>
        <v>1.0059</v>
      </c>
      <c r="E34" s="3">
        <f t="shared" si="0"/>
        <v>1.0139</v>
      </c>
      <c r="F34" s="3">
        <f>1+F26</f>
        <v>1.0139</v>
      </c>
    </row>
    <row r="35" spans="2:6" ht="12.75">
      <c r="B35" s="1" t="s">
        <v>13</v>
      </c>
      <c r="C35" s="3">
        <f t="shared" si="0"/>
        <v>1</v>
      </c>
      <c r="D35" s="3">
        <f t="shared" si="0"/>
        <v>1</v>
      </c>
      <c r="E35" s="3">
        <f t="shared" si="0"/>
        <v>1</v>
      </c>
      <c r="F35" s="3">
        <f>1+F27</f>
        <v>1</v>
      </c>
    </row>
    <row r="36" spans="2:6" ht="12.75">
      <c r="B36" s="1" t="s">
        <v>14</v>
      </c>
      <c r="C36" s="3">
        <f>1-(C28+C29+C30+C31)</f>
        <v>1</v>
      </c>
      <c r="D36" s="3">
        <f>1-(D28+D29+D30+D31)</f>
        <v>1</v>
      </c>
      <c r="E36" s="3">
        <f>1-(E28+E29+E30+E31)</f>
        <v>1</v>
      </c>
      <c r="F36" s="3">
        <f>1-(F28+F29+F30+F31)</f>
        <v>0.967</v>
      </c>
    </row>
    <row r="37" spans="2:6" ht="12.75">
      <c r="B37" s="1" t="s">
        <v>15</v>
      </c>
      <c r="C37" s="3">
        <f>C33*C34*C35</f>
        <v>1.07374661</v>
      </c>
      <c r="D37" s="3">
        <f>D33*D34*D35</f>
        <v>1.0538814300000001</v>
      </c>
      <c r="E37" s="3">
        <f>E33*E34*E35</f>
        <v>1.09268003</v>
      </c>
      <c r="F37" s="3">
        <f>F33*F34*F35</f>
        <v>1.09268003</v>
      </c>
    </row>
    <row r="38" spans="2:6" ht="12.75">
      <c r="B38" s="1" t="s">
        <v>16</v>
      </c>
      <c r="C38" s="3">
        <f>C36</f>
        <v>1</v>
      </c>
      <c r="D38" s="3">
        <f>D36</f>
        <v>1</v>
      </c>
      <c r="E38" s="3">
        <f>E36</f>
        <v>1</v>
      </c>
      <c r="F38" s="3">
        <f>F36</f>
        <v>0.967</v>
      </c>
    </row>
    <row r="39" spans="2:6" ht="12.75">
      <c r="B39" s="1" t="s">
        <v>17</v>
      </c>
      <c r="C39" s="3">
        <f>C37/C38</f>
        <v>1.07374661</v>
      </c>
      <c r="D39" s="3">
        <f>D37/D38</f>
        <v>1.0538814300000001</v>
      </c>
      <c r="E39" s="3">
        <f>E37/E38</f>
        <v>1.09268003</v>
      </c>
      <c r="F39" s="3">
        <f>F37/F38</f>
        <v>1.129969007238883</v>
      </c>
    </row>
    <row r="40" spans="2:6" ht="27" customHeight="1">
      <c r="B40" s="6" t="s">
        <v>18</v>
      </c>
      <c r="C40" s="7">
        <f>C39-1</f>
        <v>0.07374660999999993</v>
      </c>
      <c r="D40" s="7">
        <f>D39-1</f>
        <v>0.05388143000000012</v>
      </c>
      <c r="E40" s="7">
        <f>E39-1</f>
        <v>0.09268002999999991</v>
      </c>
      <c r="F40" s="7">
        <f>F39-1</f>
        <v>0.12996900723888305</v>
      </c>
    </row>
  </sheetData>
  <mergeCells count="1">
    <mergeCell ref="B18:G18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Caixa</cp:lastModifiedBy>
  <dcterms:created xsi:type="dcterms:W3CDTF">2015-05-25T13:35:28Z</dcterms:created>
  <dcterms:modified xsi:type="dcterms:W3CDTF">2016-02-11T14:23:27Z</dcterms:modified>
  <cp:category/>
  <cp:version/>
  <cp:contentType/>
  <cp:contentStatus/>
</cp:coreProperties>
</file>